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345" activeTab="1"/>
  </bookViews>
  <sheets>
    <sheet name="RF" sheetId="1" r:id="rId1"/>
    <sheet name="FF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<sst xmlns="http://schemas.openxmlformats.org/spreadsheetml/2006/main" count="62" uniqueCount="30">
  <si>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SIZE</t>
  </si>
  <si>
    <t xml:space="preserve">  D</t>
  </si>
  <si>
    <t>OD</t>
  </si>
  <si>
    <t xml:space="preserve">   B</t>
  </si>
  <si>
    <t xml:space="preserve">  ID</t>
  </si>
  <si>
    <t xml:space="preserve">  K</t>
  </si>
  <si>
    <t>PCD</t>
  </si>
  <si>
    <t xml:space="preserve">  T</t>
  </si>
  <si>
    <t>Thk.</t>
  </si>
  <si>
    <t xml:space="preserve"> G</t>
  </si>
  <si>
    <t>R/F DIA</t>
  </si>
  <si>
    <t xml:space="preserve"> F</t>
  </si>
  <si>
    <t>R/F</t>
  </si>
  <si>
    <r>
      <t>Thk</t>
    </r>
    <r>
      <rPr>
        <b/>
        <sz val="12"/>
        <rFont val="Times New Roman"/>
        <family val="1"/>
      </rPr>
      <t>.</t>
    </r>
  </si>
  <si>
    <t xml:space="preserve">    N</t>
  </si>
  <si>
    <t>HOLE</t>
  </si>
  <si>
    <t>R</t>
  </si>
  <si>
    <t xml:space="preserve">HOLE </t>
  </si>
  <si>
    <t>DIA</t>
  </si>
  <si>
    <t>Weight</t>
  </si>
  <si>
    <t>(kg)</t>
  </si>
  <si>
    <t xml:space="preserve">PLATE FLANGES AS PER ANSI B 16.5 # 150 </t>
  </si>
  <si>
    <r>
      <t xml:space="preserve">  D</t>
    </r>
    <r>
      <rPr>
        <b/>
        <sz val="12"/>
        <rFont val="宋体"/>
        <family val="0"/>
      </rPr>
      <t>外径</t>
    </r>
  </si>
  <si>
    <r>
      <t xml:space="preserve">   B</t>
    </r>
    <r>
      <rPr>
        <b/>
        <sz val="12"/>
        <rFont val="宋体"/>
        <family val="0"/>
      </rPr>
      <t>内径</t>
    </r>
  </si>
  <si>
    <r>
      <t xml:space="preserve">  K</t>
    </r>
    <r>
      <rPr>
        <b/>
        <sz val="12"/>
        <rFont val="宋体"/>
        <family val="0"/>
      </rPr>
      <t>中心距</t>
    </r>
  </si>
  <si>
    <r>
      <t xml:space="preserve">  T</t>
    </r>
    <r>
      <rPr>
        <b/>
        <sz val="12"/>
        <rFont val="宋体"/>
        <family val="0"/>
      </rPr>
      <t>厚度</t>
    </r>
  </si>
  <si>
    <r>
      <t xml:space="preserve"> G</t>
    </r>
    <r>
      <rPr>
        <b/>
        <sz val="12"/>
        <rFont val="宋体"/>
        <family val="0"/>
      </rPr>
      <t>密封面</t>
    </r>
  </si>
  <si>
    <r>
      <t xml:space="preserve"> F</t>
    </r>
    <r>
      <rPr>
        <b/>
        <sz val="12"/>
        <rFont val="宋体"/>
        <family val="0"/>
      </rPr>
      <t>台阶</t>
    </r>
  </si>
  <si>
    <r>
      <t>N</t>
    </r>
    <r>
      <rPr>
        <b/>
        <sz val="12"/>
        <rFont val="宋体"/>
        <family val="0"/>
      </rPr>
      <t>螺栓孔数量</t>
    </r>
  </si>
  <si>
    <r>
      <t>R</t>
    </r>
    <r>
      <rPr>
        <b/>
        <sz val="12"/>
        <rFont val="宋体"/>
        <family val="0"/>
      </rPr>
      <t>螺栓孔直径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</si>
</sst>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 "/>
    <numFmt numFmtId="189" formatCode="0.0000_ "/>
    <numFmt numFmtId="190" formatCode="0.000_ "/>
    <numFmt numFmtId="191" formatCode="0.00_ "/>
    <numFmt numFmtId="192" formatCode="0.00000000_ "/>
    <numFmt numFmtId="193" formatCode="0.0000000_ "/>
    <numFmt numFmtId="194" formatCode="0.000000_ "/>
  </numFmts>
  <fonts count="43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91" fontId="6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191" fontId="6" fillId="33" borderId="17" xfId="0" applyNumberFormat="1" applyFont="1" applyFill="1" applyBorder="1" applyAlignment="1">
      <alignment vertical="center"/>
    </xf>
    <xf numFmtId="191" fontId="2" fillId="33" borderId="13" xfId="0" applyNumberFormat="1" applyFont="1" applyFill="1" applyBorder="1" applyAlignment="1">
      <alignment vertical="top" wrapText="1"/>
    </xf>
    <xf numFmtId="191" fontId="2" fillId="33" borderId="16" xfId="0" applyNumberFormat="1" applyFont="1" applyFill="1" applyBorder="1" applyAlignment="1">
      <alignment vertical="top" wrapText="1"/>
    </xf>
    <xf numFmtId="191" fontId="0" fillId="33" borderId="0" xfId="0" applyNumberForma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161925</xdr:rowOff>
    </xdr:from>
    <xdr:to>
      <xdr:col>8</xdr:col>
      <xdr:colOff>200025</xdr:colOff>
      <xdr:row>18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54768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104775</xdr:rowOff>
    </xdr:from>
    <xdr:to>
      <xdr:col>8</xdr:col>
      <xdr:colOff>295275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19125"/>
          <a:ext cx="56673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95250</xdr:rowOff>
    </xdr:from>
    <xdr:to>
      <xdr:col>9</xdr:col>
      <xdr:colOff>123825</xdr:colOff>
      <xdr:row>19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09600"/>
          <a:ext cx="54768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M18" sqref="M18"/>
    </sheetView>
  </sheetViews>
  <sheetFormatPr defaultColWidth="9.00390625" defaultRowHeight="13.5" customHeight="1"/>
  <cols>
    <col min="1" max="1" width="9.00390625" style="2" customWidth="1"/>
    <col min="2" max="7" width="9.00390625" style="3" customWidth="1"/>
    <col min="8" max="8" width="6.875" style="3" customWidth="1"/>
    <col min="9" max="9" width="9.00390625" style="3" customWidth="1"/>
    <col min="10" max="10" width="6.75390625" style="3" customWidth="1"/>
    <col min="11" max="16384" width="9.00390625" style="3" customWidth="1"/>
  </cols>
  <sheetData>
    <row r="2" spans="1:2" ht="13.5" customHeight="1">
      <c r="A2" s="3"/>
      <c r="B2" s="1" t="s">
        <v>21</v>
      </c>
    </row>
    <row r="22" ht="13.5" customHeight="1" thickBot="1"/>
    <row r="23" spans="1:9" ht="13.5" customHeight="1">
      <c r="A23" s="26" t="s">
        <v>0</v>
      </c>
      <c r="B23" s="4" t="s">
        <v>1</v>
      </c>
      <c r="C23" s="4" t="s">
        <v>3</v>
      </c>
      <c r="D23" s="4" t="s">
        <v>5</v>
      </c>
      <c r="E23" s="4" t="s">
        <v>7</v>
      </c>
      <c r="F23" s="4" t="s">
        <v>9</v>
      </c>
      <c r="G23" s="4" t="s">
        <v>11</v>
      </c>
      <c r="H23" s="4" t="s">
        <v>14</v>
      </c>
      <c r="I23" s="5" t="s">
        <v>16</v>
      </c>
    </row>
    <row r="24" spans="1:9" ht="13.5" customHeight="1">
      <c r="A24" s="27"/>
      <c r="B24" s="8" t="s">
        <v>2</v>
      </c>
      <c r="C24" s="8" t="s">
        <v>4</v>
      </c>
      <c r="D24" s="8" t="s">
        <v>6</v>
      </c>
      <c r="E24" s="8" t="s">
        <v>8</v>
      </c>
      <c r="F24" s="8" t="s">
        <v>10</v>
      </c>
      <c r="G24" s="8" t="s">
        <v>12</v>
      </c>
      <c r="H24" s="8" t="s">
        <v>15</v>
      </c>
      <c r="I24" s="9" t="s">
        <v>17</v>
      </c>
    </row>
    <row r="25" spans="1:9" ht="13.5" customHeight="1">
      <c r="A25" s="27"/>
      <c r="B25" s="11"/>
      <c r="C25" s="11"/>
      <c r="D25" s="11"/>
      <c r="E25" s="11"/>
      <c r="F25" s="11"/>
      <c r="G25" s="8" t="s">
        <v>13</v>
      </c>
      <c r="H25" s="11"/>
      <c r="I25" s="9" t="s">
        <v>18</v>
      </c>
    </row>
    <row r="26" spans="1:10" ht="13.5" customHeight="1">
      <c r="A26" s="7">
        <v>15</v>
      </c>
      <c r="B26" s="13">
        <v>89</v>
      </c>
      <c r="C26" s="18">
        <v>22.4</v>
      </c>
      <c r="D26" s="18">
        <v>60.5</v>
      </c>
      <c r="E26" s="18">
        <v>11.2</v>
      </c>
      <c r="F26" s="18">
        <v>35.1</v>
      </c>
      <c r="G26" s="13">
        <v>1.6</v>
      </c>
      <c r="H26" s="13">
        <v>4</v>
      </c>
      <c r="I26" s="13">
        <v>15.7</v>
      </c>
      <c r="J26" s="20">
        <f>(B26*B26*(E26-G26)+F26*F26*G26-C26*C26*E26-I26*I26*H26*(E26-G26))*6.17/1000000</f>
        <v>0.38826506895999996</v>
      </c>
    </row>
    <row r="27" spans="1:10" ht="13.5" customHeight="1">
      <c r="A27" s="7">
        <v>20</v>
      </c>
      <c r="B27" s="13">
        <v>99</v>
      </c>
      <c r="C27" s="18">
        <v>27.7</v>
      </c>
      <c r="D27" s="18">
        <v>69.9</v>
      </c>
      <c r="E27" s="18">
        <v>12.7</v>
      </c>
      <c r="F27" s="18">
        <v>42.9</v>
      </c>
      <c r="G27" s="13">
        <v>1.6</v>
      </c>
      <c r="H27" s="13">
        <v>4</v>
      </c>
      <c r="I27" s="13">
        <v>15.7</v>
      </c>
      <c r="J27" s="20">
        <f aca="true" t="shared" si="0" ref="J27:J44">(B27*B27*(E27-G27)+F27*F27*G27-C27*C27*E27-I27*I27*H27*(E27-G27))*6.17/1000000</f>
        <v>0.5617600948899999</v>
      </c>
    </row>
    <row r="28" spans="1:10" ht="13.5" customHeight="1">
      <c r="A28" s="7">
        <v>25</v>
      </c>
      <c r="B28" s="13">
        <v>108</v>
      </c>
      <c r="C28" s="18">
        <v>34.5</v>
      </c>
      <c r="D28" s="18">
        <v>79.2</v>
      </c>
      <c r="E28" s="18">
        <v>14.2</v>
      </c>
      <c r="F28" s="18">
        <v>50.8</v>
      </c>
      <c r="G28" s="13">
        <v>1.6</v>
      </c>
      <c r="H28" s="13">
        <v>4</v>
      </c>
      <c r="I28" s="13">
        <v>15.7</v>
      </c>
      <c r="J28" s="20">
        <f t="shared" si="0"/>
        <v>0.7513257002600001</v>
      </c>
    </row>
    <row r="29" spans="1:10" ht="13.5" customHeight="1">
      <c r="A29" s="7">
        <v>32</v>
      </c>
      <c r="B29" s="13">
        <v>117</v>
      </c>
      <c r="C29" s="18">
        <v>43.2</v>
      </c>
      <c r="D29" s="18">
        <v>88.9</v>
      </c>
      <c r="E29" s="18">
        <v>15.7</v>
      </c>
      <c r="F29" s="18">
        <v>63.5</v>
      </c>
      <c r="G29" s="13">
        <v>1.6</v>
      </c>
      <c r="H29" s="13">
        <v>4</v>
      </c>
      <c r="I29" s="13">
        <v>15.7</v>
      </c>
      <c r="J29" s="20">
        <f t="shared" si="0"/>
        <v>0.9641519403200001</v>
      </c>
    </row>
    <row r="30" spans="1:10" ht="13.5" customHeight="1">
      <c r="A30" s="7">
        <v>40</v>
      </c>
      <c r="B30" s="13">
        <v>127</v>
      </c>
      <c r="C30" s="18">
        <v>50</v>
      </c>
      <c r="D30" s="18">
        <v>98.6</v>
      </c>
      <c r="E30" s="18">
        <v>17.5</v>
      </c>
      <c r="F30" s="18">
        <v>73.2</v>
      </c>
      <c r="G30" s="13">
        <v>1.6</v>
      </c>
      <c r="H30" s="13">
        <v>4</v>
      </c>
      <c r="I30" s="13">
        <v>15.7</v>
      </c>
      <c r="J30" s="20">
        <f t="shared" si="0"/>
        <v>1.2685366984</v>
      </c>
    </row>
    <row r="31" spans="1:10" ht="13.5" customHeight="1">
      <c r="A31" s="7">
        <v>50</v>
      </c>
      <c r="B31" s="13">
        <v>152</v>
      </c>
      <c r="C31" s="18">
        <v>62</v>
      </c>
      <c r="D31" s="18">
        <v>120.7</v>
      </c>
      <c r="E31" s="18">
        <v>19.1</v>
      </c>
      <c r="F31" s="18">
        <v>91.9</v>
      </c>
      <c r="G31" s="13">
        <v>1.6</v>
      </c>
      <c r="H31" s="13">
        <v>4</v>
      </c>
      <c r="I31" s="13">
        <v>19.1</v>
      </c>
      <c r="J31" s="20">
        <f t="shared" si="0"/>
        <v>1.9674641549199998</v>
      </c>
    </row>
    <row r="32" spans="1:10" ht="13.5" customHeight="1">
      <c r="A32" s="7">
        <v>65</v>
      </c>
      <c r="B32" s="13">
        <v>178</v>
      </c>
      <c r="C32" s="18">
        <v>76</v>
      </c>
      <c r="D32" s="18">
        <v>139.7</v>
      </c>
      <c r="E32" s="18">
        <v>22.4</v>
      </c>
      <c r="F32" s="18">
        <v>104.6</v>
      </c>
      <c r="G32" s="13">
        <v>1.6</v>
      </c>
      <c r="H32" s="13">
        <v>4</v>
      </c>
      <c r="I32" s="13">
        <v>19.1</v>
      </c>
      <c r="J32" s="20">
        <f t="shared" si="0"/>
        <v>3.1886465228799996</v>
      </c>
    </row>
    <row r="33" spans="1:10" ht="13.5" customHeight="1">
      <c r="A33" s="7">
        <v>80</v>
      </c>
      <c r="B33" s="13">
        <v>191</v>
      </c>
      <c r="C33" s="18">
        <v>91</v>
      </c>
      <c r="D33" s="18">
        <v>152.4</v>
      </c>
      <c r="E33" s="18">
        <v>23.9</v>
      </c>
      <c r="F33" s="18">
        <v>127</v>
      </c>
      <c r="G33" s="13">
        <v>1.6</v>
      </c>
      <c r="H33" s="13">
        <v>4</v>
      </c>
      <c r="I33" s="13">
        <v>19.1</v>
      </c>
      <c r="J33" s="20">
        <f t="shared" si="0"/>
        <v>3.7567633651599994</v>
      </c>
    </row>
    <row r="34" spans="1:10" ht="13.5" customHeight="1">
      <c r="A34" s="7">
        <v>100</v>
      </c>
      <c r="B34" s="13">
        <v>229</v>
      </c>
      <c r="C34" s="18">
        <v>117</v>
      </c>
      <c r="D34" s="18">
        <v>190.5</v>
      </c>
      <c r="E34" s="18">
        <v>23.9</v>
      </c>
      <c r="F34" s="18">
        <v>157.2</v>
      </c>
      <c r="G34" s="13">
        <v>1.6</v>
      </c>
      <c r="H34" s="13">
        <v>8</v>
      </c>
      <c r="I34" s="13">
        <v>19.1</v>
      </c>
      <c r="J34" s="20">
        <f t="shared" si="0"/>
        <v>5.039187326799998</v>
      </c>
    </row>
    <row r="35" spans="1:10" ht="13.5" customHeight="1">
      <c r="A35" s="7">
        <v>125</v>
      </c>
      <c r="B35" s="13">
        <v>254</v>
      </c>
      <c r="C35" s="18">
        <v>143</v>
      </c>
      <c r="D35" s="18">
        <v>215.9</v>
      </c>
      <c r="E35" s="18">
        <v>23.9</v>
      </c>
      <c r="F35" s="18">
        <v>185.7</v>
      </c>
      <c r="G35" s="13">
        <v>1.6</v>
      </c>
      <c r="H35" s="13">
        <v>8</v>
      </c>
      <c r="I35" s="13">
        <v>22.4</v>
      </c>
      <c r="J35" s="20">
        <f t="shared" si="0"/>
        <v>5.649479672999998</v>
      </c>
    </row>
    <row r="36" spans="1:10" ht="13.5" customHeight="1">
      <c r="A36" s="7">
        <v>150</v>
      </c>
      <c r="B36" s="13">
        <v>279</v>
      </c>
      <c r="C36" s="18">
        <v>170</v>
      </c>
      <c r="D36" s="18">
        <v>241.3</v>
      </c>
      <c r="E36" s="18">
        <v>25.4</v>
      </c>
      <c r="F36" s="18">
        <v>215.9</v>
      </c>
      <c r="G36" s="13">
        <v>1.6</v>
      </c>
      <c r="H36" s="13">
        <v>8</v>
      </c>
      <c r="I36" s="13">
        <v>22.4</v>
      </c>
      <c r="J36" s="20">
        <f t="shared" si="0"/>
        <v>6.772199354639999</v>
      </c>
    </row>
    <row r="37" spans="1:10" ht="13.5" customHeight="1">
      <c r="A37" s="7">
        <v>200</v>
      </c>
      <c r="B37" s="13">
        <v>343</v>
      </c>
      <c r="C37" s="18">
        <v>221.5</v>
      </c>
      <c r="D37" s="18">
        <v>298.5</v>
      </c>
      <c r="E37" s="18">
        <v>28.4</v>
      </c>
      <c r="F37" s="18">
        <v>269.7</v>
      </c>
      <c r="G37" s="13">
        <v>1.6</v>
      </c>
      <c r="H37" s="13">
        <v>8</v>
      </c>
      <c r="I37" s="13">
        <v>22.4</v>
      </c>
      <c r="J37" s="20">
        <f t="shared" si="0"/>
        <v>10.911206313</v>
      </c>
    </row>
    <row r="38" spans="1:10" ht="13.5" customHeight="1">
      <c r="A38" s="7">
        <v>250</v>
      </c>
      <c r="B38" s="13">
        <v>406</v>
      </c>
      <c r="C38" s="18">
        <v>276.4</v>
      </c>
      <c r="D38" s="18">
        <v>362</v>
      </c>
      <c r="E38" s="18">
        <v>30.2</v>
      </c>
      <c r="F38" s="18">
        <v>323.9</v>
      </c>
      <c r="G38" s="13">
        <v>1.6</v>
      </c>
      <c r="H38" s="13">
        <v>12</v>
      </c>
      <c r="I38" s="13">
        <v>25.4</v>
      </c>
      <c r="J38" s="20">
        <f t="shared" si="0"/>
        <v>14.521467865439998</v>
      </c>
    </row>
    <row r="39" spans="1:10" ht="13.5" customHeight="1">
      <c r="A39" s="7">
        <v>300</v>
      </c>
      <c r="B39" s="13">
        <v>483</v>
      </c>
      <c r="C39" s="18">
        <v>327.2</v>
      </c>
      <c r="D39" s="18">
        <v>431.8</v>
      </c>
      <c r="E39" s="18">
        <v>31.8</v>
      </c>
      <c r="F39" s="18">
        <v>381</v>
      </c>
      <c r="G39" s="13">
        <v>1.6</v>
      </c>
      <c r="H39" s="13">
        <v>12</v>
      </c>
      <c r="I39" s="13">
        <v>25.4</v>
      </c>
      <c r="J39" s="20">
        <f t="shared" si="0"/>
        <v>22.454336029679997</v>
      </c>
    </row>
    <row r="40" spans="1:10" ht="13.5" customHeight="1">
      <c r="A40" s="7">
        <v>350</v>
      </c>
      <c r="B40" s="13">
        <v>533</v>
      </c>
      <c r="C40" s="18">
        <v>359.2</v>
      </c>
      <c r="D40" s="18">
        <v>476.3</v>
      </c>
      <c r="E40" s="18">
        <v>35.1</v>
      </c>
      <c r="F40" s="18">
        <v>412.8</v>
      </c>
      <c r="G40" s="13">
        <v>1.6</v>
      </c>
      <c r="H40" s="13">
        <v>12</v>
      </c>
      <c r="I40" s="13">
        <v>28.4</v>
      </c>
      <c r="J40" s="20">
        <f t="shared" si="0"/>
        <v>30.458980322199995</v>
      </c>
    </row>
    <row r="41" spans="1:10" ht="13.5" customHeight="1">
      <c r="A41" s="7">
        <v>400</v>
      </c>
      <c r="B41" s="13">
        <v>597</v>
      </c>
      <c r="C41" s="18">
        <v>410.5</v>
      </c>
      <c r="D41" s="18">
        <v>539.8</v>
      </c>
      <c r="E41" s="18">
        <v>36.6</v>
      </c>
      <c r="F41" s="18">
        <v>469.9</v>
      </c>
      <c r="G41" s="13">
        <v>1.6</v>
      </c>
      <c r="H41" s="13">
        <v>16</v>
      </c>
      <c r="I41" s="13">
        <v>28.4</v>
      </c>
      <c r="J41" s="20">
        <f t="shared" si="0"/>
        <v>38.306172693220006</v>
      </c>
    </row>
    <row r="42" spans="1:10" ht="13.5" customHeight="1">
      <c r="A42" s="7">
        <v>450</v>
      </c>
      <c r="B42" s="13">
        <v>635</v>
      </c>
      <c r="C42" s="18">
        <v>461.8</v>
      </c>
      <c r="D42" s="18">
        <v>577.9</v>
      </c>
      <c r="E42" s="18">
        <v>39.6</v>
      </c>
      <c r="F42" s="18">
        <v>533.4</v>
      </c>
      <c r="G42" s="13">
        <v>1.6</v>
      </c>
      <c r="H42" s="13">
        <v>16</v>
      </c>
      <c r="I42" s="13">
        <v>31.8</v>
      </c>
      <c r="J42" s="20">
        <f t="shared" si="0"/>
        <v>41.44928919423999</v>
      </c>
    </row>
    <row r="43" spans="1:10" ht="13.5" customHeight="1">
      <c r="A43" s="7">
        <v>500</v>
      </c>
      <c r="B43" s="13">
        <v>699</v>
      </c>
      <c r="C43" s="18">
        <v>513.1</v>
      </c>
      <c r="D43" s="18">
        <v>635</v>
      </c>
      <c r="E43" s="18">
        <v>42.9</v>
      </c>
      <c r="F43" s="18">
        <v>584.2</v>
      </c>
      <c r="G43" s="13">
        <v>1.6</v>
      </c>
      <c r="H43" s="13">
        <v>20</v>
      </c>
      <c r="I43" s="13">
        <v>31.8</v>
      </c>
      <c r="J43" s="20">
        <f t="shared" si="0"/>
        <v>53.03515072054996</v>
      </c>
    </row>
    <row r="44" spans="1:10" ht="13.5" customHeight="1" thickBot="1">
      <c r="A44" s="15">
        <v>600</v>
      </c>
      <c r="B44" s="16">
        <v>813</v>
      </c>
      <c r="C44" s="19">
        <v>616</v>
      </c>
      <c r="D44" s="19">
        <v>749.3</v>
      </c>
      <c r="E44" s="19">
        <v>47.8</v>
      </c>
      <c r="F44" s="19">
        <v>692.2</v>
      </c>
      <c r="G44" s="16">
        <v>1.6</v>
      </c>
      <c r="H44" s="16">
        <v>20</v>
      </c>
      <c r="I44" s="16">
        <v>35.1</v>
      </c>
      <c r="J44" s="20">
        <f t="shared" si="0"/>
        <v>74.20670787167998</v>
      </c>
    </row>
  </sheetData>
  <sheetProtection/>
  <mergeCells count="1">
    <mergeCell ref="A23:A25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9">
      <selection activeCell="I33" sqref="I33"/>
    </sheetView>
  </sheetViews>
  <sheetFormatPr defaultColWidth="9.00390625" defaultRowHeight="13.5" customHeight="1"/>
  <cols>
    <col min="1" max="1" width="9.00390625" style="2" customWidth="1"/>
    <col min="2" max="7" width="9.00390625" style="3" customWidth="1"/>
    <col min="8" max="8" width="9.375" style="3" customWidth="1"/>
    <col min="9" max="9" width="8.25390625" style="3" customWidth="1"/>
    <col min="10" max="10" width="6.75390625" style="3" customWidth="1"/>
    <col min="11" max="16384" width="9.00390625" style="3" customWidth="1"/>
  </cols>
  <sheetData>
    <row r="2" spans="1:2" ht="13.5" customHeight="1">
      <c r="A2" s="3"/>
      <c r="B2" s="1" t="s">
        <v>21</v>
      </c>
    </row>
    <row r="20" ht="13.5" customHeight="1" thickBot="1"/>
    <row r="21" spans="1:9" s="22" customFormat="1" ht="31.5" customHeight="1">
      <c r="A21" s="26" t="s">
        <v>0</v>
      </c>
      <c r="B21" s="23" t="s">
        <v>22</v>
      </c>
      <c r="C21" s="23" t="s">
        <v>23</v>
      </c>
      <c r="D21" s="23" t="s">
        <v>24</v>
      </c>
      <c r="E21" s="23" t="s">
        <v>25</v>
      </c>
      <c r="F21" s="23" t="s">
        <v>26</v>
      </c>
      <c r="G21" s="23" t="s">
        <v>27</v>
      </c>
      <c r="H21" s="23" t="s">
        <v>28</v>
      </c>
      <c r="I21" s="23" t="s">
        <v>29</v>
      </c>
    </row>
    <row r="22" spans="1:9" s="21" customFormat="1" ht="21" customHeight="1">
      <c r="A22" s="27"/>
      <c r="B22" s="24" t="s">
        <v>2</v>
      </c>
      <c r="C22" s="24" t="s">
        <v>4</v>
      </c>
      <c r="D22" s="24" t="s">
        <v>6</v>
      </c>
      <c r="E22" s="24" t="s">
        <v>8</v>
      </c>
      <c r="F22" s="24" t="s">
        <v>10</v>
      </c>
      <c r="G22" s="24" t="s">
        <v>12</v>
      </c>
      <c r="H22" s="24" t="s">
        <v>15</v>
      </c>
      <c r="I22" s="25" t="s">
        <v>17</v>
      </c>
    </row>
    <row r="23" spans="1:9" ht="13.5" customHeight="1">
      <c r="A23" s="27"/>
      <c r="B23" s="11"/>
      <c r="C23" s="11"/>
      <c r="D23" s="11"/>
      <c r="E23" s="11"/>
      <c r="F23" s="11"/>
      <c r="G23" s="8" t="s">
        <v>13</v>
      </c>
      <c r="H23" s="11"/>
      <c r="I23" s="9" t="s">
        <v>18</v>
      </c>
    </row>
    <row r="24" spans="1:11" ht="13.5" customHeight="1">
      <c r="A24" s="7">
        <v>15</v>
      </c>
      <c r="B24" s="13">
        <v>95</v>
      </c>
      <c r="C24" s="18">
        <v>15.5</v>
      </c>
      <c r="D24" s="18">
        <v>66.5</v>
      </c>
      <c r="E24" s="18">
        <v>16</v>
      </c>
      <c r="F24" s="18">
        <v>0</v>
      </c>
      <c r="G24" s="13">
        <v>2</v>
      </c>
      <c r="H24" s="13">
        <v>4</v>
      </c>
      <c r="I24" s="13">
        <v>14</v>
      </c>
      <c r="J24" s="20">
        <f>(B24*B24*E24-C24*C24*E24-I24*I24*H24*E24)*6.17/1000000</f>
        <v>0.78983404</v>
      </c>
      <c r="K24" s="7">
        <v>15</v>
      </c>
    </row>
    <row r="25" spans="1:11" ht="13.5" customHeight="1">
      <c r="A25" s="7">
        <v>20</v>
      </c>
      <c r="B25" s="13">
        <v>120</v>
      </c>
      <c r="C25" s="18">
        <v>21</v>
      </c>
      <c r="D25" s="18">
        <v>82.5</v>
      </c>
      <c r="E25" s="18">
        <v>18</v>
      </c>
      <c r="F25" s="18">
        <v>0</v>
      </c>
      <c r="G25" s="13">
        <v>2</v>
      </c>
      <c r="H25" s="13">
        <v>4</v>
      </c>
      <c r="I25" s="13">
        <v>16</v>
      </c>
      <c r="J25" s="20">
        <f aca="true" t="shared" si="0" ref="J25:J42">(B25*B25*E25-C25*C25*E25-I25*I25*H25*E25)*6.17/1000000</f>
        <v>1.4365611</v>
      </c>
      <c r="K25" s="7">
        <v>20</v>
      </c>
    </row>
    <row r="26" spans="1:11" ht="13.5" customHeight="1">
      <c r="A26" s="7">
        <v>25</v>
      </c>
      <c r="B26" s="13">
        <v>125</v>
      </c>
      <c r="C26" s="18">
        <v>27</v>
      </c>
      <c r="D26" s="18">
        <v>89</v>
      </c>
      <c r="E26" s="18">
        <v>20</v>
      </c>
      <c r="F26" s="18">
        <v>0</v>
      </c>
      <c r="G26" s="13">
        <v>2</v>
      </c>
      <c r="H26" s="13">
        <v>4</v>
      </c>
      <c r="I26" s="13">
        <v>16</v>
      </c>
      <c r="J26" s="20">
        <f t="shared" si="0"/>
        <v>1.7118048000000001</v>
      </c>
      <c r="K26" s="7">
        <v>25</v>
      </c>
    </row>
    <row r="27" spans="1:11" ht="13.5" customHeight="1">
      <c r="A27" s="7">
        <v>32</v>
      </c>
      <c r="B27" s="13">
        <v>135</v>
      </c>
      <c r="C27" s="18">
        <v>35</v>
      </c>
      <c r="D27" s="18">
        <v>98.5</v>
      </c>
      <c r="E27" s="18">
        <v>22</v>
      </c>
      <c r="F27" s="18">
        <v>0</v>
      </c>
      <c r="G27" s="13">
        <v>2</v>
      </c>
      <c r="H27" s="13">
        <v>4</v>
      </c>
      <c r="I27" s="13">
        <v>16</v>
      </c>
      <c r="J27" s="20">
        <f t="shared" si="0"/>
        <v>2.1685822399999997</v>
      </c>
      <c r="K27" s="7">
        <v>32</v>
      </c>
    </row>
    <row r="28" spans="1:11" ht="13.5" customHeight="1">
      <c r="A28" s="7">
        <v>40</v>
      </c>
      <c r="B28" s="13">
        <v>155</v>
      </c>
      <c r="C28" s="18">
        <v>41</v>
      </c>
      <c r="D28" s="18">
        <v>114.5</v>
      </c>
      <c r="E28" s="18">
        <v>23</v>
      </c>
      <c r="F28" s="18">
        <v>0</v>
      </c>
      <c r="G28" s="13">
        <v>2</v>
      </c>
      <c r="H28" s="13">
        <v>4</v>
      </c>
      <c r="I28" s="13">
        <v>16</v>
      </c>
      <c r="J28" s="20">
        <f t="shared" si="0"/>
        <v>3.0255212</v>
      </c>
      <c r="K28" s="7">
        <v>40</v>
      </c>
    </row>
    <row r="29" spans="1:11" ht="13.5" customHeight="1">
      <c r="A29" s="7">
        <v>50</v>
      </c>
      <c r="B29" s="13">
        <v>152</v>
      </c>
      <c r="C29" s="18">
        <v>62</v>
      </c>
      <c r="D29" s="18">
        <v>120.7</v>
      </c>
      <c r="E29" s="18">
        <v>19.1</v>
      </c>
      <c r="F29" s="18">
        <v>91.9</v>
      </c>
      <c r="G29" s="13">
        <v>2</v>
      </c>
      <c r="H29" s="13">
        <v>4</v>
      </c>
      <c r="I29" s="13">
        <v>20</v>
      </c>
      <c r="J29" s="20">
        <f t="shared" si="0"/>
        <v>2.08117802</v>
      </c>
      <c r="K29" s="7">
        <v>50</v>
      </c>
    </row>
    <row r="30" spans="1:11" ht="13.5" customHeight="1">
      <c r="A30" s="7">
        <v>65</v>
      </c>
      <c r="B30" s="13">
        <v>178</v>
      </c>
      <c r="C30" s="18">
        <v>76</v>
      </c>
      <c r="D30" s="18">
        <v>139.7</v>
      </c>
      <c r="E30" s="18">
        <v>22.4</v>
      </c>
      <c r="F30" s="18">
        <v>104.6</v>
      </c>
      <c r="G30" s="13">
        <v>2</v>
      </c>
      <c r="H30" s="13">
        <v>4</v>
      </c>
      <c r="I30" s="13">
        <v>16</v>
      </c>
      <c r="J30" s="20">
        <f t="shared" si="0"/>
        <v>3.439167872</v>
      </c>
      <c r="K30" s="7">
        <v>65</v>
      </c>
    </row>
    <row r="31" spans="1:11" ht="13.5" customHeight="1">
      <c r="A31" s="7">
        <v>80</v>
      </c>
      <c r="B31" s="13">
        <v>191</v>
      </c>
      <c r="C31" s="18">
        <v>91</v>
      </c>
      <c r="D31" s="18">
        <v>152.4</v>
      </c>
      <c r="E31" s="18">
        <v>23.9</v>
      </c>
      <c r="F31" s="18">
        <v>127</v>
      </c>
      <c r="G31" s="13">
        <v>2</v>
      </c>
      <c r="H31" s="13">
        <v>4</v>
      </c>
      <c r="I31" s="13">
        <v>19.1</v>
      </c>
      <c r="J31" s="20">
        <f t="shared" si="0"/>
        <v>3.9432726918799994</v>
      </c>
      <c r="K31" s="7">
        <v>80</v>
      </c>
    </row>
    <row r="32" spans="1:11" ht="13.5" customHeight="1">
      <c r="A32" s="7">
        <v>100</v>
      </c>
      <c r="B32" s="13">
        <v>229</v>
      </c>
      <c r="C32" s="18">
        <v>117</v>
      </c>
      <c r="D32" s="18">
        <v>190.5</v>
      </c>
      <c r="E32" s="18">
        <v>23.9</v>
      </c>
      <c r="F32" s="18">
        <v>157.2</v>
      </c>
      <c r="G32" s="13">
        <v>2</v>
      </c>
      <c r="H32" s="13">
        <v>8</v>
      </c>
      <c r="I32" s="13">
        <v>19.1</v>
      </c>
      <c r="J32" s="20">
        <f t="shared" si="0"/>
        <v>5.284118359759999</v>
      </c>
      <c r="K32" s="7">
        <v>100</v>
      </c>
    </row>
    <row r="33" spans="1:11" ht="13.5" customHeight="1">
      <c r="A33" s="7">
        <v>125</v>
      </c>
      <c r="B33" s="13">
        <v>254</v>
      </c>
      <c r="C33" s="18">
        <v>143</v>
      </c>
      <c r="D33" s="18">
        <v>215.9</v>
      </c>
      <c r="E33" s="18">
        <v>23.9</v>
      </c>
      <c r="F33" s="18">
        <v>185.7</v>
      </c>
      <c r="G33" s="13">
        <v>2</v>
      </c>
      <c r="H33" s="13">
        <v>8</v>
      </c>
      <c r="I33" s="13">
        <v>22.4</v>
      </c>
      <c r="J33" s="20">
        <f t="shared" si="0"/>
        <v>5.90632374196</v>
      </c>
      <c r="K33" s="7">
        <v>125</v>
      </c>
    </row>
    <row r="34" spans="1:11" ht="13.5" customHeight="1">
      <c r="A34" s="7">
        <v>150</v>
      </c>
      <c r="B34" s="13">
        <v>279</v>
      </c>
      <c r="C34" s="18">
        <v>170</v>
      </c>
      <c r="D34" s="18">
        <v>241.3</v>
      </c>
      <c r="E34" s="18">
        <v>25.4</v>
      </c>
      <c r="F34" s="18">
        <v>215.9</v>
      </c>
      <c r="G34" s="13">
        <v>2</v>
      </c>
      <c r="H34" s="13">
        <v>8</v>
      </c>
      <c r="I34" s="13">
        <v>22.4</v>
      </c>
      <c r="J34" s="20">
        <f t="shared" si="0"/>
        <v>7.0408570485599995</v>
      </c>
      <c r="K34" s="7">
        <v>150</v>
      </c>
    </row>
    <row r="35" spans="1:11" ht="13.5" customHeight="1">
      <c r="A35" s="7">
        <v>200</v>
      </c>
      <c r="B35" s="13">
        <v>343</v>
      </c>
      <c r="C35" s="18">
        <v>221.5</v>
      </c>
      <c r="D35" s="18">
        <v>298.5</v>
      </c>
      <c r="E35" s="18">
        <v>28.4</v>
      </c>
      <c r="F35" s="18">
        <v>269.7</v>
      </c>
      <c r="G35" s="13">
        <v>2</v>
      </c>
      <c r="H35" s="13">
        <v>8</v>
      </c>
      <c r="I35" s="13">
        <v>22.4</v>
      </c>
      <c r="J35" s="20">
        <f t="shared" si="0"/>
        <v>11.314939818759997</v>
      </c>
      <c r="K35" s="7">
        <v>200</v>
      </c>
    </row>
    <row r="36" spans="1:11" ht="13.5" customHeight="1">
      <c r="A36" s="7">
        <v>250</v>
      </c>
      <c r="B36" s="13">
        <v>406</v>
      </c>
      <c r="C36" s="18">
        <v>276.4</v>
      </c>
      <c r="D36" s="18">
        <v>362</v>
      </c>
      <c r="E36" s="18">
        <v>30.2</v>
      </c>
      <c r="F36" s="18">
        <v>323.9</v>
      </c>
      <c r="G36" s="13">
        <v>2</v>
      </c>
      <c r="H36" s="13">
        <v>12</v>
      </c>
      <c r="I36" s="13">
        <v>25.4</v>
      </c>
      <c r="J36" s="20">
        <f t="shared" si="0"/>
        <v>15.03661715808</v>
      </c>
      <c r="K36" s="7">
        <v>250</v>
      </c>
    </row>
    <row r="37" spans="1:11" ht="13.5" customHeight="1">
      <c r="A37" s="7">
        <v>300</v>
      </c>
      <c r="B37" s="13">
        <v>483</v>
      </c>
      <c r="C37" s="18">
        <v>327.2</v>
      </c>
      <c r="D37" s="18">
        <v>431.8</v>
      </c>
      <c r="E37" s="18">
        <v>31.8</v>
      </c>
      <c r="F37" s="18">
        <v>381</v>
      </c>
      <c r="G37" s="13">
        <v>2</v>
      </c>
      <c r="H37" s="13">
        <v>12</v>
      </c>
      <c r="I37" s="13">
        <v>25.4</v>
      </c>
      <c r="J37" s="20">
        <f t="shared" si="0"/>
        <v>23.24790741144</v>
      </c>
      <c r="K37" s="7">
        <v>300</v>
      </c>
    </row>
    <row r="38" spans="1:11" ht="13.5" customHeight="1">
      <c r="A38" s="7">
        <v>350</v>
      </c>
      <c r="B38" s="13">
        <v>533</v>
      </c>
      <c r="C38" s="18">
        <v>359.2</v>
      </c>
      <c r="D38" s="18">
        <v>476.3</v>
      </c>
      <c r="E38" s="18">
        <v>35.1</v>
      </c>
      <c r="F38" s="18">
        <v>412.8</v>
      </c>
      <c r="G38" s="13">
        <v>2</v>
      </c>
      <c r="H38" s="13">
        <v>12</v>
      </c>
      <c r="I38" s="13">
        <v>28.4</v>
      </c>
      <c r="J38" s="20">
        <f t="shared" si="0"/>
        <v>31.485731897880004</v>
      </c>
      <c r="K38" s="7">
        <v>350</v>
      </c>
    </row>
    <row r="39" spans="1:11" ht="13.5" customHeight="1">
      <c r="A39" s="7">
        <v>400</v>
      </c>
      <c r="B39" s="13">
        <v>597</v>
      </c>
      <c r="C39" s="18">
        <v>410.5</v>
      </c>
      <c r="D39" s="18">
        <v>539.8</v>
      </c>
      <c r="E39" s="18">
        <v>36.6</v>
      </c>
      <c r="F39" s="18">
        <v>469.9</v>
      </c>
      <c r="G39" s="13">
        <v>2</v>
      </c>
      <c r="H39" s="13">
        <v>16</v>
      </c>
      <c r="I39" s="13">
        <v>28.4</v>
      </c>
      <c r="J39" s="20">
        <f t="shared" si="0"/>
        <v>39.517447645379995</v>
      </c>
      <c r="K39" s="7">
        <v>400</v>
      </c>
    </row>
    <row r="40" spans="1:11" ht="13.5" customHeight="1">
      <c r="A40" s="7">
        <v>450</v>
      </c>
      <c r="B40" s="13">
        <v>635</v>
      </c>
      <c r="C40" s="18">
        <v>461.8</v>
      </c>
      <c r="D40" s="18">
        <v>577.9</v>
      </c>
      <c r="E40" s="18">
        <v>39.6</v>
      </c>
      <c r="F40" s="18">
        <v>533.4</v>
      </c>
      <c r="G40" s="13">
        <v>2</v>
      </c>
      <c r="H40" s="13">
        <v>16</v>
      </c>
      <c r="I40" s="13">
        <v>31.8</v>
      </c>
      <c r="J40" s="20">
        <f t="shared" si="0"/>
        <v>42.46146140544</v>
      </c>
      <c r="K40" s="7">
        <v>450</v>
      </c>
    </row>
    <row r="41" spans="1:11" ht="13.5" customHeight="1">
      <c r="A41" s="7">
        <v>500</v>
      </c>
      <c r="B41" s="13">
        <v>699</v>
      </c>
      <c r="C41" s="18">
        <v>513.1</v>
      </c>
      <c r="D41" s="18">
        <v>635</v>
      </c>
      <c r="E41" s="18">
        <v>42.9</v>
      </c>
      <c r="F41" s="18">
        <v>584.2</v>
      </c>
      <c r="G41" s="13">
        <v>2</v>
      </c>
      <c r="H41" s="13">
        <v>20</v>
      </c>
      <c r="I41" s="13">
        <v>31.8</v>
      </c>
      <c r="J41" s="20">
        <f t="shared" si="0"/>
        <v>54.28974924086997</v>
      </c>
      <c r="K41" s="7">
        <v>500</v>
      </c>
    </row>
    <row r="42" spans="1:11" ht="13.5" customHeight="1" thickBot="1">
      <c r="A42" s="15">
        <v>600</v>
      </c>
      <c r="B42" s="16">
        <v>813</v>
      </c>
      <c r="C42" s="19">
        <v>616</v>
      </c>
      <c r="D42" s="19">
        <v>749.3</v>
      </c>
      <c r="E42" s="19">
        <v>47.8</v>
      </c>
      <c r="F42" s="19">
        <v>692.2</v>
      </c>
      <c r="G42" s="13">
        <v>2</v>
      </c>
      <c r="H42" s="16">
        <v>20</v>
      </c>
      <c r="I42" s="16">
        <v>35.1</v>
      </c>
      <c r="J42" s="20">
        <f t="shared" si="0"/>
        <v>75.75846741279999</v>
      </c>
      <c r="K42" s="15">
        <v>600</v>
      </c>
    </row>
  </sheetData>
  <sheetProtection/>
  <mergeCells count="1">
    <mergeCell ref="A21:A23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9" sqref="H1:H9"/>
    </sheetView>
  </sheetViews>
  <sheetFormatPr defaultColWidth="9.00390625" defaultRowHeight="14.25"/>
  <sheetData>
    <row r="1" spans="1:8" ht="14.25">
      <c r="A1">
        <v>95</v>
      </c>
      <c r="B1">
        <v>16</v>
      </c>
      <c r="D1">
        <v>14</v>
      </c>
      <c r="E1">
        <v>4</v>
      </c>
      <c r="F1">
        <v>22.4</v>
      </c>
      <c r="H1">
        <f aca="true" t="shared" si="0" ref="H1:H8">((A1*A1-F1*F1)*B1-D1*D1*E1*B1)*6.17/1000000</f>
        <v>0.7640177727999999</v>
      </c>
    </row>
    <row r="2" spans="1:8" ht="14.25">
      <c r="A2">
        <v>105</v>
      </c>
      <c r="B2">
        <v>18</v>
      </c>
      <c r="D2">
        <v>14</v>
      </c>
      <c r="E2">
        <v>4</v>
      </c>
      <c r="F2">
        <v>27.7</v>
      </c>
      <c r="H2">
        <f t="shared" si="0"/>
        <v>1.0521502325999998</v>
      </c>
    </row>
    <row r="3" spans="1:8" ht="14.25">
      <c r="A3">
        <v>115</v>
      </c>
      <c r="B3">
        <v>18</v>
      </c>
      <c r="D3">
        <v>14</v>
      </c>
      <c r="E3">
        <v>4</v>
      </c>
      <c r="F3">
        <v>34.5</v>
      </c>
      <c r="H3">
        <f t="shared" si="0"/>
        <v>1.2495082949999998</v>
      </c>
    </row>
    <row r="4" spans="1:8" ht="14.25">
      <c r="A4">
        <v>140</v>
      </c>
      <c r="B4">
        <v>18</v>
      </c>
      <c r="D4">
        <v>18</v>
      </c>
      <c r="E4">
        <v>4</v>
      </c>
      <c r="F4">
        <v>43.2</v>
      </c>
      <c r="H4">
        <f t="shared" si="0"/>
        <v>1.8255776255999998</v>
      </c>
    </row>
    <row r="5" spans="1:8" ht="14.25">
      <c r="A5">
        <v>150</v>
      </c>
      <c r="B5">
        <v>18</v>
      </c>
      <c r="D5">
        <v>18</v>
      </c>
      <c r="E5">
        <v>4</v>
      </c>
      <c r="F5">
        <v>50</v>
      </c>
      <c r="H5">
        <f t="shared" si="0"/>
        <v>2.07726624</v>
      </c>
    </row>
    <row r="6" ht="14.25">
      <c r="H6">
        <f t="shared" si="0"/>
        <v>0</v>
      </c>
    </row>
    <row r="7" ht="14.25">
      <c r="H7">
        <f t="shared" si="0"/>
        <v>0</v>
      </c>
    </row>
    <row r="8" ht="14.25">
      <c r="H8">
        <f t="shared" si="0"/>
        <v>0</v>
      </c>
    </row>
    <row r="9" spans="1:8" ht="14.25">
      <c r="A9">
        <v>165</v>
      </c>
      <c r="B9">
        <v>18</v>
      </c>
      <c r="C9">
        <v>3</v>
      </c>
      <c r="D9">
        <v>18</v>
      </c>
      <c r="E9">
        <v>4</v>
      </c>
      <c r="F9">
        <v>62</v>
      </c>
      <c r="H9">
        <f>((A9*A9-F9*F9)*B9-D9*D9*E9*B9)*6.17/1000000</f>
        <v>2.4527601</v>
      </c>
    </row>
    <row r="10" spans="1:8" ht="14.25">
      <c r="A10">
        <v>185</v>
      </c>
      <c r="B10">
        <v>18</v>
      </c>
      <c r="C10">
        <v>3</v>
      </c>
      <c r="D10">
        <v>18</v>
      </c>
      <c r="E10">
        <v>4</v>
      </c>
      <c r="F10">
        <v>76</v>
      </c>
      <c r="H10">
        <f aca="true" t="shared" si="1" ref="H10:H19">((A10*A10-F10*F10)*B10-D10*D10*E10*B10)*6.17/1000000</f>
        <v>3.01561218</v>
      </c>
    </row>
    <row r="11" spans="1:8" ht="14.25">
      <c r="A11">
        <v>200</v>
      </c>
      <c r="B11">
        <v>20</v>
      </c>
      <c r="C11">
        <v>3</v>
      </c>
      <c r="D11">
        <v>18</v>
      </c>
      <c r="E11">
        <v>8</v>
      </c>
      <c r="F11">
        <v>91</v>
      </c>
      <c r="H11">
        <f t="shared" si="1"/>
        <v>3.5942718</v>
      </c>
    </row>
    <row r="12" spans="1:8" ht="14.25">
      <c r="A12">
        <v>220</v>
      </c>
      <c r="B12">
        <v>20</v>
      </c>
      <c r="C12">
        <v>3</v>
      </c>
      <c r="D12">
        <v>18</v>
      </c>
      <c r="E12">
        <v>8</v>
      </c>
      <c r="F12">
        <v>117</v>
      </c>
      <c r="H12">
        <f t="shared" si="1"/>
        <v>3.9634846</v>
      </c>
    </row>
    <row r="13" spans="1:8" ht="14.25">
      <c r="A13">
        <v>250</v>
      </c>
      <c r="B13">
        <v>22</v>
      </c>
      <c r="C13">
        <v>3</v>
      </c>
      <c r="D13">
        <v>18</v>
      </c>
      <c r="E13">
        <v>8</v>
      </c>
      <c r="F13">
        <v>143</v>
      </c>
      <c r="H13">
        <f t="shared" si="1"/>
        <v>5.35616466</v>
      </c>
    </row>
    <row r="14" spans="1:8" ht="14.25">
      <c r="A14">
        <v>285</v>
      </c>
      <c r="B14">
        <v>22</v>
      </c>
      <c r="C14">
        <v>3</v>
      </c>
      <c r="D14">
        <v>22</v>
      </c>
      <c r="E14">
        <v>8</v>
      </c>
      <c r="F14">
        <v>170</v>
      </c>
      <c r="H14">
        <f t="shared" si="1"/>
        <v>6.57701022</v>
      </c>
    </row>
    <row r="15" spans="1:8" ht="14.25">
      <c r="A15">
        <v>340</v>
      </c>
      <c r="B15">
        <v>24</v>
      </c>
      <c r="C15">
        <v>3</v>
      </c>
      <c r="D15">
        <v>22</v>
      </c>
      <c r="E15">
        <v>12</v>
      </c>
      <c r="F15">
        <v>221</v>
      </c>
      <c r="H15">
        <f t="shared" si="1"/>
        <v>9.02562408</v>
      </c>
    </row>
    <row r="16" spans="1:8" ht="14.25">
      <c r="A16">
        <v>405</v>
      </c>
      <c r="B16">
        <v>26</v>
      </c>
      <c r="C16">
        <v>3</v>
      </c>
      <c r="D16">
        <v>26</v>
      </c>
      <c r="E16">
        <v>12</v>
      </c>
      <c r="F16">
        <v>276</v>
      </c>
      <c r="H16">
        <f t="shared" si="1"/>
        <v>12.791409539999998</v>
      </c>
    </row>
    <row r="17" spans="1:8" ht="14.25">
      <c r="A17">
        <v>460</v>
      </c>
      <c r="B17">
        <v>28</v>
      </c>
      <c r="C17">
        <v>4</v>
      </c>
      <c r="D17">
        <v>26</v>
      </c>
      <c r="E17">
        <v>12</v>
      </c>
      <c r="F17">
        <v>327.2</v>
      </c>
      <c r="H17">
        <f t="shared" si="1"/>
        <v>16.658928921599998</v>
      </c>
    </row>
    <row r="18" spans="1:8" ht="14.25">
      <c r="A18">
        <v>520</v>
      </c>
      <c r="B18">
        <v>30</v>
      </c>
      <c r="C18">
        <v>4</v>
      </c>
      <c r="D18">
        <v>26</v>
      </c>
      <c r="E18">
        <v>16</v>
      </c>
      <c r="F18">
        <v>359.2</v>
      </c>
      <c r="H18">
        <f t="shared" si="1"/>
        <v>24.166537536000007</v>
      </c>
    </row>
    <row r="19" spans="1:8" ht="14.25">
      <c r="A19">
        <v>580</v>
      </c>
      <c r="B19">
        <v>32</v>
      </c>
      <c r="C19">
        <v>4</v>
      </c>
      <c r="D19">
        <v>30</v>
      </c>
      <c r="E19">
        <v>16</v>
      </c>
      <c r="F19">
        <v>410.5</v>
      </c>
      <c r="H19">
        <f t="shared" si="1"/>
        <v>30.305016239999997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K17" sqref="K17"/>
    </sheetView>
  </sheetViews>
  <sheetFormatPr defaultColWidth="9.00390625" defaultRowHeight="13.5" customHeight="1"/>
  <cols>
    <col min="1" max="1" width="9.00390625" style="2" customWidth="1"/>
    <col min="2" max="7" width="9.00390625" style="3" customWidth="1"/>
    <col min="8" max="8" width="6.875" style="3" customWidth="1"/>
    <col min="9" max="9" width="9.00390625" style="3" customWidth="1"/>
    <col min="10" max="10" width="12.75390625" style="3" bestFit="1" customWidth="1"/>
    <col min="11" max="16384" width="9.00390625" style="3" customWidth="1"/>
  </cols>
  <sheetData>
    <row r="2" spans="1:2" ht="13.5" customHeight="1">
      <c r="A2" s="3"/>
      <c r="B2" s="1" t="s">
        <v>21</v>
      </c>
    </row>
    <row r="20" ht="13.5" customHeight="1" thickBot="1"/>
    <row r="21" spans="1:10" ht="13.5" customHeight="1">
      <c r="A21" s="26" t="s">
        <v>0</v>
      </c>
      <c r="B21" s="4" t="s">
        <v>1</v>
      </c>
      <c r="C21" s="4" t="s">
        <v>3</v>
      </c>
      <c r="D21" s="4" t="s">
        <v>5</v>
      </c>
      <c r="E21" s="4" t="s">
        <v>7</v>
      </c>
      <c r="F21" s="4" t="s">
        <v>9</v>
      </c>
      <c r="G21" s="4" t="s">
        <v>11</v>
      </c>
      <c r="H21" s="4" t="s">
        <v>14</v>
      </c>
      <c r="I21" s="5" t="s">
        <v>16</v>
      </c>
      <c r="J21" s="6" t="s">
        <v>19</v>
      </c>
    </row>
    <row r="22" spans="1:10" ht="13.5" customHeight="1">
      <c r="A22" s="27"/>
      <c r="B22" s="8" t="s">
        <v>2</v>
      </c>
      <c r="C22" s="8" t="s">
        <v>4</v>
      </c>
      <c r="D22" s="8" t="s">
        <v>6</v>
      </c>
      <c r="E22" s="8" t="s">
        <v>8</v>
      </c>
      <c r="F22" s="8" t="s">
        <v>10</v>
      </c>
      <c r="G22" s="8" t="s">
        <v>12</v>
      </c>
      <c r="H22" s="8" t="s">
        <v>15</v>
      </c>
      <c r="I22" s="9" t="s">
        <v>17</v>
      </c>
      <c r="J22" s="10" t="s">
        <v>20</v>
      </c>
    </row>
    <row r="23" spans="1:10" ht="13.5" customHeight="1">
      <c r="A23" s="27"/>
      <c r="B23" s="11"/>
      <c r="C23" s="11"/>
      <c r="D23" s="11"/>
      <c r="E23" s="11"/>
      <c r="F23" s="11"/>
      <c r="G23" s="8" t="s">
        <v>13</v>
      </c>
      <c r="H23" s="11"/>
      <c r="I23" s="9" t="s">
        <v>18</v>
      </c>
      <c r="J23" s="12"/>
    </row>
    <row r="24" spans="1:10" ht="13.5" customHeight="1">
      <c r="A24" s="7">
        <v>15</v>
      </c>
      <c r="B24" s="13">
        <v>89</v>
      </c>
      <c r="C24" s="18">
        <v>22.4</v>
      </c>
      <c r="D24" s="18">
        <v>60.5</v>
      </c>
      <c r="E24" s="18">
        <v>11.2</v>
      </c>
      <c r="F24" s="18">
        <v>35.1</v>
      </c>
      <c r="G24" s="13">
        <v>1.6</v>
      </c>
      <c r="H24" s="13">
        <v>4</v>
      </c>
      <c r="I24" s="13">
        <v>15.7</v>
      </c>
      <c r="J24" s="14">
        <f>(B24*B24*(E24-G24)+F24*F24*G24-C24*C24*E24-I24*I24*(E24-G24)*H24)*6.17/1000000</f>
        <v>0.38826506895999996</v>
      </c>
    </row>
    <row r="25" spans="1:10" ht="13.5" customHeight="1">
      <c r="A25" s="7">
        <v>20</v>
      </c>
      <c r="B25" s="13">
        <v>99</v>
      </c>
      <c r="C25" s="18">
        <v>27.7</v>
      </c>
      <c r="D25" s="18">
        <v>69.9</v>
      </c>
      <c r="E25" s="18">
        <v>12.7</v>
      </c>
      <c r="F25" s="18">
        <v>42.9</v>
      </c>
      <c r="G25" s="13">
        <v>1.6</v>
      </c>
      <c r="H25" s="13">
        <v>4</v>
      </c>
      <c r="I25" s="13">
        <v>15.7</v>
      </c>
      <c r="J25" s="14">
        <f>(B25*B25*(E25-G25)+F25*F25*G25-C25*C25*E25-I25*I25*(E25-G25)*H25)*6.17/1000000</f>
        <v>0.5617600948899999</v>
      </c>
    </row>
    <row r="26" spans="1:10" ht="13.5" customHeight="1">
      <c r="A26" s="7">
        <v>25</v>
      </c>
      <c r="B26" s="13">
        <v>108</v>
      </c>
      <c r="C26" s="18">
        <v>34.5</v>
      </c>
      <c r="D26" s="18">
        <v>79.2</v>
      </c>
      <c r="E26" s="18">
        <v>14.2</v>
      </c>
      <c r="F26" s="18">
        <v>50.8</v>
      </c>
      <c r="G26" s="13">
        <v>1.6</v>
      </c>
      <c r="H26" s="13">
        <v>4</v>
      </c>
      <c r="I26" s="13">
        <v>15.7</v>
      </c>
      <c r="J26" s="14">
        <f>(B26*B26*(E26-G26)+F26*F26*G26-C26*C26*E26-I26*I26*(E26-G26)*H26)*6.17/1000000</f>
        <v>0.7513257002600001</v>
      </c>
    </row>
    <row r="27" spans="1:10" ht="13.5" customHeight="1">
      <c r="A27" s="7">
        <v>32</v>
      </c>
      <c r="B27" s="13">
        <v>117</v>
      </c>
      <c r="C27" s="18">
        <v>43.2</v>
      </c>
      <c r="D27" s="18">
        <v>88.9</v>
      </c>
      <c r="E27" s="18">
        <v>15.7</v>
      </c>
      <c r="F27" s="18">
        <v>63.5</v>
      </c>
      <c r="G27" s="13">
        <v>1.6</v>
      </c>
      <c r="H27" s="13">
        <v>4</v>
      </c>
      <c r="I27" s="13">
        <v>15.7</v>
      </c>
      <c r="J27" s="14">
        <f>(B27*B27*(E27-G27)+F27*F27*G27-C27*C27*E27-I27*I27*(E27-G27)*H27)*6.17/1000000</f>
        <v>0.9641519403200001</v>
      </c>
    </row>
    <row r="28" spans="1:10" ht="13.5" customHeight="1">
      <c r="A28" s="7">
        <v>40</v>
      </c>
      <c r="B28" s="13">
        <v>127</v>
      </c>
      <c r="C28" s="18">
        <v>50</v>
      </c>
      <c r="D28" s="18">
        <v>98.6</v>
      </c>
      <c r="E28" s="18">
        <v>17.5</v>
      </c>
      <c r="F28" s="18">
        <v>73.2</v>
      </c>
      <c r="G28" s="13">
        <v>1.6</v>
      </c>
      <c r="H28" s="13">
        <v>4</v>
      </c>
      <c r="I28" s="13">
        <v>15.7</v>
      </c>
      <c r="J28" s="14">
        <f>(B28*B28*(E28-G28)+F28*F28*G28-C28*C28*E28-I28*I28*(E28-G28)*H28)*6.17/1000000</f>
        <v>1.2685366984</v>
      </c>
    </row>
    <row r="29" spans="1:10" ht="13.5" customHeight="1">
      <c r="A29" s="7">
        <v>50</v>
      </c>
      <c r="B29" s="13">
        <v>152</v>
      </c>
      <c r="C29" s="18">
        <v>62</v>
      </c>
      <c r="D29" s="18">
        <v>120.7</v>
      </c>
      <c r="E29" s="18">
        <v>19.1</v>
      </c>
      <c r="F29" s="18">
        <v>91.9</v>
      </c>
      <c r="G29" s="13">
        <v>1.6</v>
      </c>
      <c r="H29" s="13">
        <v>4</v>
      </c>
      <c r="I29" s="13">
        <v>19.1</v>
      </c>
      <c r="J29" s="14">
        <v>1.9674641549199998</v>
      </c>
    </row>
    <row r="30" spans="1:10" ht="13.5" customHeight="1">
      <c r="A30" s="7">
        <v>65</v>
      </c>
      <c r="B30" s="13">
        <v>178</v>
      </c>
      <c r="C30" s="18">
        <v>76</v>
      </c>
      <c r="D30" s="18">
        <v>139.7</v>
      </c>
      <c r="E30" s="18">
        <v>22.4</v>
      </c>
      <c r="F30" s="18">
        <v>104.6</v>
      </c>
      <c r="G30" s="13">
        <v>1.6</v>
      </c>
      <c r="H30" s="13">
        <v>4</v>
      </c>
      <c r="I30" s="13">
        <v>19.1</v>
      </c>
      <c r="J30" s="14">
        <v>3.1886465228799996</v>
      </c>
    </row>
    <row r="31" spans="1:10" ht="13.5" customHeight="1">
      <c r="A31" s="7">
        <v>80</v>
      </c>
      <c r="B31" s="13">
        <v>191</v>
      </c>
      <c r="C31" s="18">
        <v>91</v>
      </c>
      <c r="D31" s="18">
        <v>152.4</v>
      </c>
      <c r="E31" s="18">
        <v>23.9</v>
      </c>
      <c r="F31" s="18">
        <v>127</v>
      </c>
      <c r="G31" s="13">
        <v>1.6</v>
      </c>
      <c r="H31" s="13">
        <v>4</v>
      </c>
      <c r="I31" s="13">
        <v>19.1</v>
      </c>
      <c r="J31" s="14">
        <v>3.7567633651599994</v>
      </c>
    </row>
    <row r="32" spans="1:10" ht="13.5" customHeight="1">
      <c r="A32" s="7">
        <v>100</v>
      </c>
      <c r="B32" s="13">
        <v>229</v>
      </c>
      <c r="C32" s="18">
        <v>117</v>
      </c>
      <c r="D32" s="18">
        <v>190.5</v>
      </c>
      <c r="E32" s="18">
        <v>23.9</v>
      </c>
      <c r="F32" s="18">
        <v>157.2</v>
      </c>
      <c r="G32" s="13">
        <v>1.6</v>
      </c>
      <c r="H32" s="13">
        <v>8</v>
      </c>
      <c r="I32" s="13">
        <v>19.1</v>
      </c>
      <c r="J32" s="14">
        <v>5.039187326799998</v>
      </c>
    </row>
    <row r="33" spans="1:10" ht="13.5" customHeight="1">
      <c r="A33" s="7">
        <v>125</v>
      </c>
      <c r="B33" s="13">
        <v>254</v>
      </c>
      <c r="C33" s="18">
        <v>143</v>
      </c>
      <c r="D33" s="18">
        <v>215.9</v>
      </c>
      <c r="E33" s="18">
        <v>23.9</v>
      </c>
      <c r="F33" s="18">
        <v>185.7</v>
      </c>
      <c r="G33" s="13">
        <v>1.6</v>
      </c>
      <c r="H33" s="13">
        <v>8</v>
      </c>
      <c r="I33" s="13">
        <v>22.4</v>
      </c>
      <c r="J33" s="14">
        <v>5.649479672999998</v>
      </c>
    </row>
    <row r="34" spans="1:10" ht="13.5" customHeight="1">
      <c r="A34" s="7">
        <v>150</v>
      </c>
      <c r="B34" s="13">
        <v>279</v>
      </c>
      <c r="C34" s="18">
        <v>170</v>
      </c>
      <c r="D34" s="18">
        <v>241.3</v>
      </c>
      <c r="E34" s="18">
        <v>25.4</v>
      </c>
      <c r="F34" s="18">
        <v>215.9</v>
      </c>
      <c r="G34" s="13">
        <v>1.6</v>
      </c>
      <c r="H34" s="13">
        <v>8</v>
      </c>
      <c r="I34" s="13">
        <v>22.4</v>
      </c>
      <c r="J34" s="14">
        <v>6.772199354639999</v>
      </c>
    </row>
    <row r="35" spans="1:10" ht="13.5" customHeight="1">
      <c r="A35" s="7">
        <v>200</v>
      </c>
      <c r="B35" s="13">
        <v>343</v>
      </c>
      <c r="C35" s="18">
        <v>221.5</v>
      </c>
      <c r="D35" s="18">
        <v>298.5</v>
      </c>
      <c r="E35" s="18">
        <v>28.4</v>
      </c>
      <c r="F35" s="18">
        <v>269.7</v>
      </c>
      <c r="G35" s="13">
        <v>1.6</v>
      </c>
      <c r="H35" s="13">
        <v>8</v>
      </c>
      <c r="I35" s="13">
        <v>22.4</v>
      </c>
      <c r="J35" s="14">
        <v>10.911206313</v>
      </c>
    </row>
    <row r="36" spans="1:10" ht="13.5" customHeight="1">
      <c r="A36" s="7">
        <v>250</v>
      </c>
      <c r="B36" s="13">
        <v>406</v>
      </c>
      <c r="C36" s="18">
        <v>276.4</v>
      </c>
      <c r="D36" s="18">
        <v>362</v>
      </c>
      <c r="E36" s="18">
        <v>30.2</v>
      </c>
      <c r="F36" s="18">
        <v>323.9</v>
      </c>
      <c r="G36" s="13">
        <v>1.6</v>
      </c>
      <c r="H36" s="13">
        <v>12</v>
      </c>
      <c r="I36" s="13">
        <v>25.4</v>
      </c>
      <c r="J36" s="14">
        <v>14.521467865439998</v>
      </c>
    </row>
    <row r="37" spans="1:10" ht="13.5" customHeight="1">
      <c r="A37" s="7">
        <v>300</v>
      </c>
      <c r="B37" s="13">
        <v>483</v>
      </c>
      <c r="C37" s="18">
        <v>327.2</v>
      </c>
      <c r="D37" s="18">
        <v>431.8</v>
      </c>
      <c r="E37" s="18">
        <v>31.8</v>
      </c>
      <c r="F37" s="18">
        <v>381</v>
      </c>
      <c r="G37" s="13">
        <v>1.6</v>
      </c>
      <c r="H37" s="13">
        <v>12</v>
      </c>
      <c r="I37" s="13">
        <v>25.4</v>
      </c>
      <c r="J37" s="14">
        <v>22.454336029679997</v>
      </c>
    </row>
    <row r="38" spans="1:10" ht="13.5" customHeight="1">
      <c r="A38" s="7">
        <v>350</v>
      </c>
      <c r="B38" s="13">
        <v>533</v>
      </c>
      <c r="C38" s="18">
        <v>359.2</v>
      </c>
      <c r="D38" s="18">
        <v>476.3</v>
      </c>
      <c r="E38" s="18">
        <v>35.1</v>
      </c>
      <c r="F38" s="18">
        <v>412.8</v>
      </c>
      <c r="G38" s="13">
        <v>1.6</v>
      </c>
      <c r="H38" s="13">
        <v>12</v>
      </c>
      <c r="I38" s="13">
        <v>28.4</v>
      </c>
      <c r="J38" s="14">
        <v>30.458980322199995</v>
      </c>
    </row>
    <row r="39" spans="1:10" ht="13.5" customHeight="1">
      <c r="A39" s="7">
        <v>400</v>
      </c>
      <c r="B39" s="13">
        <v>597</v>
      </c>
      <c r="C39" s="18">
        <v>410.5</v>
      </c>
      <c r="D39" s="18">
        <v>539.8</v>
      </c>
      <c r="E39" s="18">
        <v>36.6</v>
      </c>
      <c r="F39" s="18">
        <v>469.9</v>
      </c>
      <c r="G39" s="13">
        <v>1.6</v>
      </c>
      <c r="H39" s="13">
        <v>16</v>
      </c>
      <c r="I39" s="13">
        <v>28.4</v>
      </c>
      <c r="J39" s="14">
        <v>38.306172693220006</v>
      </c>
    </row>
    <row r="40" spans="1:10" ht="13.5" customHeight="1">
      <c r="A40" s="7">
        <v>450</v>
      </c>
      <c r="B40" s="13">
        <v>635</v>
      </c>
      <c r="C40" s="18">
        <v>461.8</v>
      </c>
      <c r="D40" s="18">
        <v>577.9</v>
      </c>
      <c r="E40" s="18">
        <v>39.6</v>
      </c>
      <c r="F40" s="18">
        <v>533.4</v>
      </c>
      <c r="G40" s="13">
        <v>1.6</v>
      </c>
      <c r="H40" s="13">
        <v>16</v>
      </c>
      <c r="I40" s="13">
        <v>31.8</v>
      </c>
      <c r="J40" s="14">
        <v>41.44928919423999</v>
      </c>
    </row>
    <row r="41" spans="1:10" ht="13.5" customHeight="1">
      <c r="A41" s="7">
        <v>500</v>
      </c>
      <c r="B41" s="13">
        <v>699</v>
      </c>
      <c r="C41" s="18">
        <v>513.1</v>
      </c>
      <c r="D41" s="18">
        <v>635</v>
      </c>
      <c r="E41" s="18">
        <v>42.9</v>
      </c>
      <c r="F41" s="18">
        <v>584.2</v>
      </c>
      <c r="G41" s="13">
        <v>1.6</v>
      </c>
      <c r="H41" s="13">
        <v>20</v>
      </c>
      <c r="I41" s="13">
        <v>31.8</v>
      </c>
      <c r="J41" s="14">
        <v>53.03515072054996</v>
      </c>
    </row>
    <row r="42" spans="1:10" ht="13.5" customHeight="1" thickBot="1">
      <c r="A42" s="15">
        <v>600</v>
      </c>
      <c r="B42" s="16">
        <v>813</v>
      </c>
      <c r="C42" s="19">
        <v>616</v>
      </c>
      <c r="D42" s="19">
        <v>749.3</v>
      </c>
      <c r="E42" s="19">
        <v>47.8</v>
      </c>
      <c r="F42" s="19">
        <v>692.2</v>
      </c>
      <c r="G42" s="16">
        <v>1.6</v>
      </c>
      <c r="H42" s="16">
        <v>20</v>
      </c>
      <c r="I42" s="16">
        <v>35.1</v>
      </c>
      <c r="J42" s="17">
        <v>74.20670787167998</v>
      </c>
    </row>
  </sheetData>
  <sheetProtection/>
  <mergeCells count="1">
    <mergeCell ref="A21:A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Skyfree</cp:lastModifiedBy>
  <cp:lastPrinted>2009-08-05T08:37:15Z</cp:lastPrinted>
  <dcterms:created xsi:type="dcterms:W3CDTF">2008-12-08T10:33:52Z</dcterms:created>
  <dcterms:modified xsi:type="dcterms:W3CDTF">2010-11-15T02:55:43Z</dcterms:modified>
  <cp:category/>
  <cp:version/>
  <cp:contentType/>
  <cp:contentStatus/>
</cp:coreProperties>
</file>